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Rgarcia\Downloads\"/>
    </mc:Choice>
  </mc:AlternateContent>
  <xr:revisionPtr revIDLastSave="0" documentId="13_ncr:1_{ECB32E2F-D08E-4E1D-8349-A5290B8FAA52}" xr6:coauthVersionLast="45" xr6:coauthVersionMax="45" xr10:uidLastSave="{00000000-0000-0000-0000-000000000000}"/>
  <bookViews>
    <workbookView xWindow="810" yWindow="-120" windowWidth="28110" windowHeight="16440" xr2:uid="{00000000-000D-0000-FFFF-FFFF00000000}"/>
  </bookViews>
  <sheets>
    <sheet name="cc" sheetId="1" r:id="rId1"/>
  </sheets>
  <definedNames>
    <definedName name="_xlnm.Print_Titles" localSheetId="0">cc!$5:$6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1" l="1"/>
  <c r="G66" i="1"/>
  <c r="G65" i="1"/>
  <c r="G64" i="1"/>
  <c r="G62" i="1"/>
  <c r="G59" i="1"/>
  <c r="G56" i="1"/>
  <c r="G55" i="1"/>
  <c r="G53" i="1"/>
  <c r="G51" i="1"/>
  <c r="G50" i="1"/>
  <c r="G49" i="1"/>
  <c r="G47" i="1"/>
  <c r="G46" i="1"/>
  <c r="G45" i="1"/>
  <c r="G42" i="1"/>
  <c r="G40" i="1"/>
  <c r="G37" i="1"/>
  <c r="G34" i="1"/>
  <c r="G33" i="1"/>
  <c r="G32" i="1"/>
  <c r="G29" i="1"/>
  <c r="G28" i="1"/>
  <c r="G25" i="1"/>
  <c r="G24" i="1"/>
  <c r="G23" i="1"/>
  <c r="G21" i="1"/>
  <c r="G18" i="1"/>
  <c r="G15" i="1"/>
  <c r="G12" i="1"/>
  <c r="G9" i="1"/>
  <c r="G68" i="1" s="1"/>
  <c r="G69" i="1" s="1"/>
  <c r="G70" i="1" s="1"/>
  <c r="A69" i="1" s="1"/>
  <c r="D56" i="1" l="1"/>
</calcChain>
</file>

<file path=xl/sharedStrings.xml><?xml version="1.0" encoding="utf-8"?>
<sst xmlns="http://schemas.openxmlformats.org/spreadsheetml/2006/main" count="132" uniqueCount="106">
  <si>
    <t>CLAVE</t>
  </si>
  <si>
    <t>C O N C E P T O</t>
  </si>
  <si>
    <t>UNIDAD</t>
  </si>
  <si>
    <t>CANTIDAD</t>
  </si>
  <si>
    <t>IMPORTE</t>
  </si>
  <si>
    <t>CEA-1000-00</t>
  </si>
  <si>
    <t>MOVIMIENTO DEL EQUIPO DE PERFORACIÓN HASTA UNA DISTANCIA DE 15 KM….</t>
  </si>
  <si>
    <t>CEA-1000-01</t>
  </si>
  <si>
    <t>EQUIPO CON CAPACIDAD HASTA 450 METROS DE PROFUNDIDAD.</t>
  </si>
  <si>
    <t>LOTE.</t>
  </si>
  <si>
    <t>CEA-1001-00</t>
  </si>
  <si>
    <t>INSTALACIÓN Y DESMANTELAMIENTO DEL EQUIPO DE PERFORACIÓN….</t>
  </si>
  <si>
    <t>CEA-1001-01</t>
  </si>
  <si>
    <t>EQUIPO CON CAPACIDAD HASTA 450 METROS DE PROFUNDIDAD, INCLUYE LAS ACTIVIDDES NECESARIAS PARA EL ACCESO Y NIVELACIÓN DEL EQUIPO DEL EQUIPO DE PERFORACIÓN EN EL SITIO DE LOS TRABAJOS</t>
  </si>
  <si>
    <t>CEA-1002-00</t>
  </si>
  <si>
    <t>TRANSPORTE DE EQUIPO DE PERFORACIÓN EN KM SUBSECUENTES A LOS PRIMEROS 15 KM CON CAPACIDAD HASTA 450 METROS DE PROFUNDIDAD….</t>
  </si>
  <si>
    <t>CEA-1002-01</t>
  </si>
  <si>
    <t>EN CAMPO PAVIMENTADO.</t>
  </si>
  <si>
    <t>KM.</t>
  </si>
  <si>
    <t>CEA-1004-00</t>
  </si>
  <si>
    <t>EQUIPO DE PERFORACIÓN TRABAJANDO EN OPERACIONES ORDENADAS POR LA COMISIÓN….</t>
  </si>
  <si>
    <t>CEA-1004-03</t>
  </si>
  <si>
    <t>TIPO NEUMATICA.</t>
  </si>
  <si>
    <t>HORA.</t>
  </si>
  <si>
    <t>CEA-1005-00</t>
  </si>
  <si>
    <t>EQUIPO DE PERFORACIÓN INACTIVO POR INSTRUCCIONES DE LA COMISIÓN O DURANTE EL FRAGUADO DE CEMENTACIONES….</t>
  </si>
  <si>
    <t>CEA-1005-03</t>
  </si>
  <si>
    <t>CEA-1007-00</t>
  </si>
  <si>
    <t>CONDUCTOR PARA POZOS DE BOMBEO.</t>
  </si>
  <si>
    <t>LOTE</t>
  </si>
  <si>
    <t>CEA-1008-00</t>
  </si>
  <si>
    <t>DESINFECCIÓN DE HERRAMIENTA</t>
  </si>
  <si>
    <t>CEA-1010-00</t>
  </si>
  <si>
    <t>FLUÍDO DE PERFORACIÓN (ESPUMANTE)</t>
  </si>
  <si>
    <t>LT</t>
  </si>
  <si>
    <t>CEA-1011-00</t>
  </si>
  <si>
    <t>ACARREO DE AGUAS EN CAMIONES TANQUE….</t>
  </si>
  <si>
    <t>CEA-1011-01</t>
  </si>
  <si>
    <t>ACARREO DE AGUA EN CAMIONES TANQUE 1ER KM.</t>
  </si>
  <si>
    <t>M3.</t>
  </si>
  <si>
    <t>CEA-1011-02</t>
  </si>
  <si>
    <t>ACARREO DE AGUA EN CAMIONES TANQUE KILÓMETROS SUBSECUENTES.</t>
  </si>
  <si>
    <t>M3.KM.</t>
  </si>
  <si>
    <t>CEA-1013-00</t>
  </si>
  <si>
    <t>PERFORACIÓN DE POZOS EN 10" EN MATERIAL….</t>
  </si>
  <si>
    <t>CEA-1013-03</t>
  </si>
  <si>
    <t>TIPO III DE 0 A 100 M.</t>
  </si>
  <si>
    <t>M.</t>
  </si>
  <si>
    <t>CEA-1013-02</t>
  </si>
  <si>
    <t>TIPO II DE 0 A 100 M.</t>
  </si>
  <si>
    <t>CEA-1013-05</t>
  </si>
  <si>
    <t>TIPO II DE 100 A 200 M.</t>
  </si>
  <si>
    <t>CEA-1014-00</t>
  </si>
  <si>
    <t>REGISTRO ELÉCTRICO DE PARAMETROS MULTIPLES (RESISTIVIDADES SP 10 CURVAS)</t>
  </si>
  <si>
    <t>CEA-1014-01</t>
  </si>
  <si>
    <t>PARA PROFUNDIDADES HASTA DE 450 M.</t>
  </si>
  <si>
    <t>PZA.</t>
  </si>
  <si>
    <t>CEA-1018-00</t>
  </si>
  <si>
    <t>AMPLIACIÓN DE PERFORACIÓN DE POZO DE 10" A 18" EN MATERIAL….</t>
  </si>
  <si>
    <t>CEA-1018-03</t>
  </si>
  <si>
    <t>CEA-1015-00</t>
  </si>
  <si>
    <t>CEMENTACIÓN DE TUBERÍA PARA ADEME CON EQUIPO DE PERFORACIÓN.</t>
  </si>
  <si>
    <t>CEA-1016-00</t>
  </si>
  <si>
    <t>AMPLIACIÓN DE PERFORACIÓN DE POZO DE 10" A 14" EN MATERIAL….</t>
  </si>
  <si>
    <t>CEA-1016-02</t>
  </si>
  <si>
    <t>CEA-1016-03</t>
  </si>
  <si>
    <t>CEA-1016-05</t>
  </si>
  <si>
    <t>SUM_TUB-01</t>
  </si>
  <si>
    <t>SUMINISTRO DE TUBERIA LISA DE ACERO AL CARBÓN PARA CONTRA ADEME DE 16" X 1/4" DE ESPESOR</t>
  </si>
  <si>
    <t>SUM_TUB-02</t>
  </si>
  <si>
    <t>SUMINISTRO DE TUBERIA LISA DE ACERO AL CARBÓN PARA ADEME DE 8" X 1/4" DE ESPESOR</t>
  </si>
  <si>
    <t>SUM_TUB-03</t>
  </si>
  <si>
    <t>SUMINISTRO DE TUBERIA RANURADA TIPO CANASTILLA DE ACERO AL CARBÓN PARA ADEME DE 8" X 1/4" DE ESPESOR</t>
  </si>
  <si>
    <t>CEA-1026-00</t>
  </si>
  <si>
    <t>COLOCACIÓN DE TUBERÍA DE ACERO PARA ADEME SOLDANDO LAS JUNTAS CON DOBLE ARCO ELÉCTRICO….</t>
  </si>
  <si>
    <t>CEA-1027-00</t>
  </si>
  <si>
    <t>SUM. Y COLOCACIÓN DE FILTRO DE GRAVA PARA POZO TIPO ÍGNEO DE 1/4" A 1/2"</t>
  </si>
  <si>
    <t>S/N</t>
  </si>
  <si>
    <t>M3/KM ACARREO DE GRAVA</t>
  </si>
  <si>
    <t>M3/KM</t>
  </si>
  <si>
    <t>CEA-1029-00</t>
  </si>
  <si>
    <t>DESARROLLO Y AFORO O PRUEBA DE BOMBEO EFECTIVA, CON BOMBA VERTICAL TIPO TURBINA P/MOTOR DE  COMBUSTIÓN INTERNA POR UN LAPSO DE 24 HRS….</t>
  </si>
  <si>
    <t>CEA-1029-03</t>
  </si>
  <si>
    <t>101 MM (4") COMPRENDIDA ENTRE 150 Y 200 METROS DE LONGUITUD</t>
  </si>
  <si>
    <t>CEA-1030-00</t>
  </si>
  <si>
    <t>HORA EFECTIVA BOMBEO POZO EMPLEANDO BOMBO VERTICAL TIPO TURBINA ACCIONADA POR MOTOR DE COMBUSTIÓN INTERNA,EN TIEMPOS ADICIONALES A LAS 1ERAS 24 HRS....</t>
  </si>
  <si>
    <t>CEA-1030-03</t>
  </si>
  <si>
    <t>HR.</t>
  </si>
  <si>
    <t>CEA-1031-00</t>
  </si>
  <si>
    <t>DISPOSICIÓN DE RESIDUOS</t>
  </si>
  <si>
    <t>CEA-1032-00</t>
  </si>
  <si>
    <t>RECOLECCIÓN DE MUESTRA DE AGUA Y ANÁLISIS FÍSICO, QUÍMICO Y BACTEREOLÓGICO ASÍ COMO DE METALES PESADOS</t>
  </si>
  <si>
    <t>CEA-1033-00</t>
  </si>
  <si>
    <t>BROCAL DE CEMENTO CON TUBOS ENGRAVADORES (SEGÚN DISEÑO)</t>
  </si>
  <si>
    <t>CEA-1034-00</t>
  </si>
  <si>
    <t>VIDEOGRABACIÓN DE POZO</t>
  </si>
  <si>
    <t>SUBTOTAL</t>
  </si>
  <si>
    <t>TOTAL</t>
  </si>
  <si>
    <t>P.U. ($)</t>
  </si>
  <si>
    <t>P.U. (LETRA)</t>
  </si>
  <si>
    <t>CATÁLOGO DE CONCEPTOS</t>
  </si>
  <si>
    <t>PERFORACIÓN DE POZO PROFUNDO EN LA LOCALIDAD DE LAGUNA DE SANTO DOMINGO MUNICIPIO, SAN NICOLAS TOLENTINO</t>
  </si>
  <si>
    <t>IMPORTE TOTAL DE LA PROPUESTA CON LETRA INCLUYE IVA</t>
  </si>
  <si>
    <t>I.V.A. (16.00%)</t>
  </si>
  <si>
    <t>RAZÓN SOCIAL DEL LICITANTE.</t>
  </si>
  <si>
    <t>NOMBRE Y FIRMA DEL REPRESENTANTE LEGAL DEL LICITANTE.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</si>
</sst>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0">
    <xf numFmtId="0" fontId="0" fillId="0" borderId="0" xfId="0"/>
    <xf numFmtId="4" fontId="2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4" fontId="2" fillId="0" borderId="0" xfId="0" applyNumberFormat="1" applyFont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44" fontId="4" fillId="2" borderId="0" xfId="1" applyFont="1" applyFill="1" applyAlignment="1">
      <alignment horizontal="center" vertical="center"/>
    </xf>
    <xf numFmtId="44" fontId="2" fillId="0" borderId="0" xfId="1" applyFont="1" applyAlignment="1">
      <alignment horizontal="right" vertical="center"/>
    </xf>
    <xf numFmtId="44" fontId="2" fillId="0" borderId="1" xfId="1" applyFont="1" applyBorder="1" applyAlignment="1">
      <alignment horizontal="right" vertical="center"/>
    </xf>
    <xf numFmtId="0" fontId="6" fillId="0" borderId="0" xfId="0" applyFont="1"/>
    <xf numFmtId="0" fontId="0" fillId="0" borderId="0" xfId="0" applyAlignment="1">
      <alignment horizontal="justify" vertical="top" wrapText="1"/>
    </xf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44" fontId="0" fillId="0" borderId="0" xfId="1" applyFont="1"/>
    <xf numFmtId="0" fontId="7" fillId="0" borderId="0" xfId="0" applyFont="1" applyAlignment="1">
      <alignment horizontal="right" vertical="center"/>
    </xf>
    <xf numFmtId="44" fontId="8" fillId="0" borderId="2" xfId="1" applyFont="1" applyBorder="1" applyAlignment="1">
      <alignment vertical="center"/>
    </xf>
    <xf numFmtId="44" fontId="8" fillId="0" borderId="6" xfId="1" applyFont="1" applyBorder="1" applyAlignment="1">
      <alignment vertical="center"/>
    </xf>
    <xf numFmtId="44" fontId="8" fillId="0" borderId="9" xfId="1" applyFont="1" applyBorder="1" applyAlignment="1">
      <alignment vertical="center"/>
    </xf>
    <xf numFmtId="0" fontId="8" fillId="0" borderId="0" xfId="0" applyFont="1" applyAlignment="1">
      <alignment horizontal="right"/>
    </xf>
    <xf numFmtId="44" fontId="8" fillId="0" borderId="0" xfId="1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center" vertical="top"/>
    </xf>
    <xf numFmtId="44" fontId="7" fillId="0" borderId="0" xfId="1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44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85725</xdr:rowOff>
    </xdr:from>
    <xdr:to>
      <xdr:col>6</xdr:col>
      <xdr:colOff>781050</xdr:colOff>
      <xdr:row>3</xdr:row>
      <xdr:rowOff>76200</xdr:rowOff>
    </xdr:to>
    <xdr:pic>
      <xdr:nvPicPr>
        <xdr:cNvPr id="2" name="0 Imagen" descr="Comisión Estatal del Agua-CMYK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96150" y="85725"/>
          <a:ext cx="1438275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83"/>
  <sheetViews>
    <sheetView tabSelected="1" zoomScale="70" zoomScaleNormal="70" workbookViewId="0">
      <pane ySplit="6" topLeftCell="A7" activePane="bottomLeft" state="frozen"/>
      <selection pane="bottomLeft" activeCell="B17" sqref="B17"/>
    </sheetView>
  </sheetViews>
  <sheetFormatPr baseColWidth="10" defaultRowHeight="15" x14ac:dyDescent="0.25"/>
  <cols>
    <col min="1" max="1" width="12.42578125" style="4" customWidth="1"/>
    <col min="2" max="2" width="61.140625" style="5" customWidth="1"/>
    <col min="3" max="4" width="11.42578125" style="6"/>
    <col min="5" max="5" width="11.42578125" style="24"/>
    <col min="6" max="6" width="11.42578125" style="6"/>
    <col min="7" max="7" width="14.5703125" style="24" bestFit="1" customWidth="1"/>
    <col min="8" max="8" width="11.42578125" style="2"/>
    <col min="9" max="16384" width="11.42578125" style="3"/>
  </cols>
  <sheetData>
    <row r="2" spans="1:7" x14ac:dyDescent="0.25">
      <c r="A2" s="46" t="s">
        <v>101</v>
      </c>
      <c r="B2" s="46"/>
      <c r="C2" s="46"/>
      <c r="D2" s="46"/>
      <c r="F2" s="1"/>
    </row>
    <row r="3" spans="1:7" x14ac:dyDescent="0.25">
      <c r="A3" s="47"/>
      <c r="B3" s="47"/>
      <c r="C3" s="47"/>
      <c r="D3" s="47"/>
      <c r="F3" s="1"/>
    </row>
    <row r="4" spans="1:7" x14ac:dyDescent="0.25">
      <c r="F4" s="1"/>
    </row>
    <row r="5" spans="1:7" x14ac:dyDescent="0.25">
      <c r="A5" s="48" t="s">
        <v>100</v>
      </c>
      <c r="B5" s="48"/>
      <c r="C5" s="48"/>
      <c r="D5" s="48"/>
      <c r="E5" s="48"/>
      <c r="F5" s="48"/>
      <c r="G5" s="48"/>
    </row>
    <row r="6" spans="1:7" x14ac:dyDescent="0.25">
      <c r="A6" s="7" t="s">
        <v>0</v>
      </c>
      <c r="B6" s="8" t="s">
        <v>1</v>
      </c>
      <c r="C6" s="7" t="s">
        <v>2</v>
      </c>
      <c r="D6" s="7" t="s">
        <v>3</v>
      </c>
      <c r="E6" s="25" t="s">
        <v>98</v>
      </c>
      <c r="F6" s="7" t="s">
        <v>99</v>
      </c>
      <c r="G6" s="25" t="s">
        <v>4</v>
      </c>
    </row>
    <row r="8" spans="1:7" x14ac:dyDescent="0.25">
      <c r="A8" s="4" t="s">
        <v>5</v>
      </c>
      <c r="B8" s="5" t="s">
        <v>6</v>
      </c>
    </row>
    <row r="9" spans="1:7" x14ac:dyDescent="0.25">
      <c r="A9" s="4" t="s">
        <v>7</v>
      </c>
      <c r="B9" s="5" t="s">
        <v>8</v>
      </c>
      <c r="C9" s="6" t="s">
        <v>9</v>
      </c>
      <c r="D9" s="1">
        <v>1</v>
      </c>
      <c r="E9" s="26"/>
      <c r="F9" s="20"/>
      <c r="G9" s="26">
        <f>ROUND(E9*D9,2)</f>
        <v>0</v>
      </c>
    </row>
    <row r="10" spans="1:7" x14ac:dyDescent="0.25">
      <c r="D10" s="1"/>
      <c r="E10" s="26"/>
      <c r="F10" s="20"/>
      <c r="G10" s="26"/>
    </row>
    <row r="11" spans="1:7" x14ac:dyDescent="0.25">
      <c r="A11" s="4" t="s">
        <v>10</v>
      </c>
      <c r="B11" s="5" t="s">
        <v>11</v>
      </c>
      <c r="D11" s="1"/>
      <c r="E11" s="26"/>
      <c r="F11" s="20"/>
      <c r="G11" s="26"/>
    </row>
    <row r="12" spans="1:7" ht="33.75" x14ac:dyDescent="0.25">
      <c r="A12" s="4" t="s">
        <v>12</v>
      </c>
      <c r="B12" s="5" t="s">
        <v>13</v>
      </c>
      <c r="C12" s="6" t="s">
        <v>9</v>
      </c>
      <c r="D12" s="1">
        <v>1</v>
      </c>
      <c r="E12" s="26"/>
      <c r="F12" s="20"/>
      <c r="G12" s="26">
        <f>ROUND(E12*D12,2)</f>
        <v>0</v>
      </c>
    </row>
    <row r="13" spans="1:7" x14ac:dyDescent="0.25">
      <c r="D13" s="1"/>
      <c r="E13" s="26"/>
      <c r="F13" s="20"/>
      <c r="G13" s="26"/>
    </row>
    <row r="14" spans="1:7" ht="22.5" x14ac:dyDescent="0.25">
      <c r="A14" s="4" t="s">
        <v>14</v>
      </c>
      <c r="B14" s="5" t="s">
        <v>15</v>
      </c>
      <c r="D14" s="1"/>
      <c r="E14" s="26"/>
      <c r="F14" s="20"/>
      <c r="G14" s="26"/>
    </row>
    <row r="15" spans="1:7" x14ac:dyDescent="0.25">
      <c r="A15" s="4" t="s">
        <v>16</v>
      </c>
      <c r="B15" s="5" t="s">
        <v>17</v>
      </c>
      <c r="C15" s="6" t="s">
        <v>18</v>
      </c>
      <c r="D15" s="18">
        <v>70</v>
      </c>
      <c r="E15" s="26"/>
      <c r="F15" s="20"/>
      <c r="G15" s="26">
        <f>ROUND(E15*D15,2)</f>
        <v>0</v>
      </c>
    </row>
    <row r="16" spans="1:7" x14ac:dyDescent="0.25">
      <c r="D16" s="1"/>
      <c r="E16" s="26"/>
      <c r="F16" s="20"/>
      <c r="G16" s="26"/>
    </row>
    <row r="17" spans="1:9" ht="22.5" x14ac:dyDescent="0.25">
      <c r="A17" s="4" t="s">
        <v>19</v>
      </c>
      <c r="B17" s="5" t="s">
        <v>20</v>
      </c>
      <c r="D17" s="1"/>
      <c r="E17" s="26"/>
      <c r="F17" s="20"/>
      <c r="G17" s="26"/>
    </row>
    <row r="18" spans="1:9" x14ac:dyDescent="0.25">
      <c r="A18" s="4" t="s">
        <v>21</v>
      </c>
      <c r="B18" s="5" t="s">
        <v>22</v>
      </c>
      <c r="C18" s="6" t="s">
        <v>23</v>
      </c>
      <c r="D18" s="1">
        <v>48</v>
      </c>
      <c r="E18" s="26"/>
      <c r="F18" s="20"/>
      <c r="G18" s="26">
        <f>ROUND(E18*D18,2)</f>
        <v>0</v>
      </c>
    </row>
    <row r="19" spans="1:9" x14ac:dyDescent="0.25">
      <c r="D19" s="1"/>
      <c r="E19" s="26"/>
      <c r="F19" s="20"/>
      <c r="G19" s="26"/>
    </row>
    <row r="20" spans="1:9" ht="22.5" x14ac:dyDescent="0.25">
      <c r="A20" s="4" t="s">
        <v>24</v>
      </c>
      <c r="B20" s="5" t="s">
        <v>25</v>
      </c>
      <c r="D20" s="1"/>
      <c r="E20" s="26"/>
      <c r="F20" s="20"/>
      <c r="G20" s="26"/>
    </row>
    <row r="21" spans="1:9" x14ac:dyDescent="0.25">
      <c r="A21" s="4" t="s">
        <v>26</v>
      </c>
      <c r="B21" s="5" t="s">
        <v>22</v>
      </c>
      <c r="C21" s="6" t="s">
        <v>23</v>
      </c>
      <c r="D21" s="1">
        <v>24</v>
      </c>
      <c r="E21" s="26"/>
      <c r="F21" s="20"/>
      <c r="G21" s="26">
        <f>ROUND(E21*D21,2)</f>
        <v>0</v>
      </c>
    </row>
    <row r="22" spans="1:9" x14ac:dyDescent="0.25">
      <c r="D22" s="1"/>
      <c r="E22" s="26"/>
      <c r="F22" s="20"/>
      <c r="G22" s="26"/>
    </row>
    <row r="23" spans="1:9" x14ac:dyDescent="0.25">
      <c r="A23" s="4" t="s">
        <v>27</v>
      </c>
      <c r="B23" s="5" t="s">
        <v>28</v>
      </c>
      <c r="C23" s="6" t="s">
        <v>29</v>
      </c>
      <c r="D23" s="1">
        <v>1</v>
      </c>
      <c r="E23" s="26"/>
      <c r="F23" s="20"/>
      <c r="G23" s="26">
        <f t="shared" ref="G23:G25" si="0">ROUND(E23*D23,2)</f>
        <v>0</v>
      </c>
    </row>
    <row r="24" spans="1:9" x14ac:dyDescent="0.25">
      <c r="A24" s="4" t="s">
        <v>30</v>
      </c>
      <c r="B24" s="5" t="s">
        <v>31</v>
      </c>
      <c r="C24" s="6" t="s">
        <v>29</v>
      </c>
      <c r="D24" s="1">
        <v>1</v>
      </c>
      <c r="E24" s="26"/>
      <c r="F24" s="20"/>
      <c r="G24" s="26">
        <f t="shared" si="0"/>
        <v>0</v>
      </c>
    </row>
    <row r="25" spans="1:9" x14ac:dyDescent="0.25">
      <c r="A25" s="4" t="s">
        <v>32</v>
      </c>
      <c r="B25" s="5" t="s">
        <v>33</v>
      </c>
      <c r="C25" s="6" t="s">
        <v>34</v>
      </c>
      <c r="D25" s="18">
        <v>400</v>
      </c>
      <c r="E25" s="26"/>
      <c r="F25" s="20"/>
      <c r="G25" s="26">
        <f t="shared" si="0"/>
        <v>0</v>
      </c>
    </row>
    <row r="26" spans="1:9" x14ac:dyDescent="0.25">
      <c r="D26" s="1"/>
      <c r="E26" s="26"/>
      <c r="F26" s="20"/>
      <c r="G26" s="26"/>
    </row>
    <row r="27" spans="1:9" x14ac:dyDescent="0.25">
      <c r="A27" s="4" t="s">
        <v>35</v>
      </c>
      <c r="B27" s="5" t="s">
        <v>36</v>
      </c>
      <c r="D27" s="1"/>
      <c r="E27" s="26"/>
      <c r="F27" s="20"/>
      <c r="G27" s="26"/>
    </row>
    <row r="28" spans="1:9" x14ac:dyDescent="0.25">
      <c r="A28" s="4" t="s">
        <v>37</v>
      </c>
      <c r="B28" s="5" t="s">
        <v>38</v>
      </c>
      <c r="C28" s="6" t="s">
        <v>39</v>
      </c>
      <c r="D28" s="18">
        <v>600</v>
      </c>
      <c r="E28" s="26"/>
      <c r="F28" s="20"/>
      <c r="G28" s="26">
        <f t="shared" ref="G28:G29" si="1">ROUND(E28*D28,2)</f>
        <v>0</v>
      </c>
    </row>
    <row r="29" spans="1:9" x14ac:dyDescent="0.25">
      <c r="A29" s="4" t="s">
        <v>40</v>
      </c>
      <c r="B29" s="5" t="s">
        <v>41</v>
      </c>
      <c r="C29" s="6" t="s">
        <v>42</v>
      </c>
      <c r="D29" s="18">
        <v>1000</v>
      </c>
      <c r="E29" s="26"/>
      <c r="F29" s="20"/>
      <c r="G29" s="26">
        <f t="shared" si="1"/>
        <v>0</v>
      </c>
    </row>
    <row r="30" spans="1:9" x14ac:dyDescent="0.25">
      <c r="D30" s="1"/>
      <c r="E30" s="26"/>
      <c r="F30" s="20"/>
      <c r="G30" s="26"/>
    </row>
    <row r="31" spans="1:9" x14ac:dyDescent="0.25">
      <c r="A31" s="11" t="s">
        <v>43</v>
      </c>
      <c r="B31" s="19" t="s">
        <v>44</v>
      </c>
      <c r="C31" s="13"/>
      <c r="D31" s="10"/>
      <c r="E31" s="26"/>
      <c r="F31" s="20"/>
      <c r="G31" s="26"/>
    </row>
    <row r="32" spans="1:9" x14ac:dyDescent="0.25">
      <c r="A32" s="11" t="s">
        <v>45</v>
      </c>
      <c r="B32" s="12" t="s">
        <v>46</v>
      </c>
      <c r="C32" s="13" t="s">
        <v>47</v>
      </c>
      <c r="D32" s="10">
        <v>30</v>
      </c>
      <c r="E32" s="26"/>
      <c r="F32" s="20"/>
      <c r="G32" s="26">
        <f t="shared" ref="G32:G34" si="2">ROUND(E32*D32,2)</f>
        <v>0</v>
      </c>
      <c r="I32" s="9"/>
    </row>
    <row r="33" spans="1:9" x14ac:dyDescent="0.25">
      <c r="A33" s="11" t="s">
        <v>48</v>
      </c>
      <c r="B33" s="12" t="s">
        <v>49</v>
      </c>
      <c r="C33" s="13" t="s">
        <v>47</v>
      </c>
      <c r="D33" s="10">
        <v>70</v>
      </c>
      <c r="E33" s="26"/>
      <c r="F33" s="20"/>
      <c r="G33" s="26">
        <f t="shared" si="2"/>
        <v>0</v>
      </c>
      <c r="I33" s="9"/>
    </row>
    <row r="34" spans="1:9" x14ac:dyDescent="0.25">
      <c r="A34" s="11" t="s">
        <v>50</v>
      </c>
      <c r="B34" s="12" t="s">
        <v>51</v>
      </c>
      <c r="C34" s="13" t="s">
        <v>47</v>
      </c>
      <c r="D34" s="10">
        <v>100</v>
      </c>
      <c r="E34" s="26"/>
      <c r="F34" s="20"/>
      <c r="G34" s="26">
        <f t="shared" si="2"/>
        <v>0</v>
      </c>
      <c r="I34" s="9"/>
    </row>
    <row r="35" spans="1:9" x14ac:dyDescent="0.25">
      <c r="A35" s="11"/>
      <c r="B35" s="12"/>
      <c r="C35" s="13"/>
      <c r="D35" s="10"/>
      <c r="E35" s="26"/>
      <c r="F35" s="20"/>
      <c r="G35" s="26"/>
    </row>
    <row r="36" spans="1:9" ht="22.5" x14ac:dyDescent="0.25">
      <c r="A36" s="11" t="s">
        <v>52</v>
      </c>
      <c r="B36" s="12" t="s">
        <v>53</v>
      </c>
      <c r="C36" s="13"/>
      <c r="D36" s="10"/>
      <c r="E36" s="26"/>
      <c r="F36" s="20"/>
      <c r="G36" s="26"/>
    </row>
    <row r="37" spans="1:9" x14ac:dyDescent="0.25">
      <c r="A37" s="11" t="s">
        <v>54</v>
      </c>
      <c r="B37" s="12" t="s">
        <v>55</v>
      </c>
      <c r="C37" s="13" t="s">
        <v>56</v>
      </c>
      <c r="D37" s="10">
        <v>1</v>
      </c>
      <c r="E37" s="26"/>
      <c r="F37" s="20"/>
      <c r="G37" s="26">
        <f>ROUND(E37*D37,2)</f>
        <v>0</v>
      </c>
    </row>
    <row r="38" spans="1:9" x14ac:dyDescent="0.25">
      <c r="A38" s="11"/>
      <c r="B38" s="12"/>
      <c r="C38" s="13"/>
      <c r="D38" s="10"/>
      <c r="E38" s="26"/>
      <c r="F38" s="20"/>
      <c r="G38" s="26"/>
    </row>
    <row r="39" spans="1:9" x14ac:dyDescent="0.25">
      <c r="A39" s="4" t="s">
        <v>57</v>
      </c>
      <c r="B39" s="19" t="s">
        <v>58</v>
      </c>
      <c r="E39" s="26"/>
      <c r="F39" s="20"/>
      <c r="G39" s="26"/>
      <c r="H39" s="1"/>
      <c r="I39" s="1"/>
    </row>
    <row r="40" spans="1:9" x14ac:dyDescent="0.25">
      <c r="A40" s="4" t="s">
        <v>59</v>
      </c>
      <c r="B40" s="5" t="s">
        <v>46</v>
      </c>
      <c r="C40" s="6" t="s">
        <v>47</v>
      </c>
      <c r="D40" s="23">
        <v>12</v>
      </c>
      <c r="E40" s="26"/>
      <c r="F40" s="20"/>
      <c r="G40" s="26">
        <f>ROUND(E40*D40,2)</f>
        <v>0</v>
      </c>
      <c r="H40" s="1"/>
      <c r="I40" s="1"/>
    </row>
    <row r="41" spans="1:9" x14ac:dyDescent="0.25">
      <c r="A41" s="11"/>
      <c r="B41" s="12"/>
      <c r="C41" s="13"/>
      <c r="D41" s="10"/>
      <c r="E41" s="26"/>
      <c r="F41" s="20"/>
      <c r="G41" s="26"/>
    </row>
    <row r="42" spans="1:9" x14ac:dyDescent="0.25">
      <c r="A42" s="11" t="s">
        <v>60</v>
      </c>
      <c r="B42" s="12" t="s">
        <v>61</v>
      </c>
      <c r="C42" s="13" t="s">
        <v>39</v>
      </c>
      <c r="D42" s="10">
        <v>1.5</v>
      </c>
      <c r="E42" s="26"/>
      <c r="F42" s="20"/>
      <c r="G42" s="26">
        <f>ROUND(E42*D42,2)</f>
        <v>0</v>
      </c>
    </row>
    <row r="43" spans="1:9" x14ac:dyDescent="0.25">
      <c r="A43" s="11"/>
      <c r="B43" s="12"/>
      <c r="C43" s="13"/>
      <c r="D43" s="10"/>
      <c r="E43" s="26"/>
      <c r="F43" s="20"/>
      <c r="G43" s="26"/>
    </row>
    <row r="44" spans="1:9" x14ac:dyDescent="0.25">
      <c r="A44" s="4" t="s">
        <v>62</v>
      </c>
      <c r="B44" s="19" t="s">
        <v>63</v>
      </c>
      <c r="E44" s="26"/>
      <c r="F44" s="20"/>
      <c r="G44" s="26"/>
      <c r="H44" s="1"/>
      <c r="I44" s="1"/>
    </row>
    <row r="45" spans="1:9" x14ac:dyDescent="0.25">
      <c r="A45" s="4" t="s">
        <v>65</v>
      </c>
      <c r="B45" s="5" t="s">
        <v>46</v>
      </c>
      <c r="C45" s="6" t="s">
        <v>47</v>
      </c>
      <c r="D45" s="22">
        <v>18</v>
      </c>
      <c r="E45" s="26"/>
      <c r="F45" s="20"/>
      <c r="G45" s="26">
        <f t="shared" ref="G45:G47" si="3">ROUND(E45*D45,2)</f>
        <v>0</v>
      </c>
      <c r="H45" s="1"/>
      <c r="I45" s="9"/>
    </row>
    <row r="46" spans="1:9" x14ac:dyDescent="0.25">
      <c r="A46" s="4" t="s">
        <v>64</v>
      </c>
      <c r="B46" s="5" t="s">
        <v>49</v>
      </c>
      <c r="C46" s="6" t="s">
        <v>47</v>
      </c>
      <c r="D46" s="23">
        <v>70</v>
      </c>
      <c r="E46" s="26"/>
      <c r="F46" s="20"/>
      <c r="G46" s="26">
        <f t="shared" si="3"/>
        <v>0</v>
      </c>
      <c r="H46" s="1"/>
      <c r="I46" s="9"/>
    </row>
    <row r="47" spans="1:9" x14ac:dyDescent="0.25">
      <c r="A47" s="4" t="s">
        <v>66</v>
      </c>
      <c r="B47" s="5" t="s">
        <v>51</v>
      </c>
      <c r="C47" s="6" t="s">
        <v>47</v>
      </c>
      <c r="D47" s="23">
        <v>100</v>
      </c>
      <c r="E47" s="26"/>
      <c r="F47" s="20"/>
      <c r="G47" s="26">
        <f t="shared" si="3"/>
        <v>0</v>
      </c>
      <c r="H47" s="1"/>
      <c r="I47" s="9"/>
    </row>
    <row r="48" spans="1:9" x14ac:dyDescent="0.25">
      <c r="D48" s="1"/>
      <c r="E48" s="26"/>
      <c r="F48" s="20"/>
      <c r="G48" s="26"/>
    </row>
    <row r="49" spans="1:7" ht="22.5" x14ac:dyDescent="0.25">
      <c r="A49" s="4" t="s">
        <v>67</v>
      </c>
      <c r="B49" s="19" t="s">
        <v>68</v>
      </c>
      <c r="C49" s="6" t="s">
        <v>47</v>
      </c>
      <c r="D49" s="1">
        <v>12</v>
      </c>
      <c r="E49" s="26"/>
      <c r="F49" s="20"/>
      <c r="G49" s="26">
        <f t="shared" ref="G49:G51" si="4">ROUND(E49*D49,2)</f>
        <v>0</v>
      </c>
    </row>
    <row r="50" spans="1:7" ht="22.5" x14ac:dyDescent="0.25">
      <c r="A50" s="4" t="s">
        <v>69</v>
      </c>
      <c r="B50" s="19" t="s">
        <v>70</v>
      </c>
      <c r="C50" s="6" t="s">
        <v>47</v>
      </c>
      <c r="D50" s="1">
        <v>12</v>
      </c>
      <c r="E50" s="26"/>
      <c r="F50" s="20"/>
      <c r="G50" s="26">
        <f t="shared" si="4"/>
        <v>0</v>
      </c>
    </row>
    <row r="51" spans="1:7" ht="22.5" x14ac:dyDescent="0.25">
      <c r="A51" s="4" t="s">
        <v>71</v>
      </c>
      <c r="B51" s="19" t="s">
        <v>72</v>
      </c>
      <c r="C51" s="6" t="s">
        <v>47</v>
      </c>
      <c r="D51" s="1">
        <v>188</v>
      </c>
      <c r="E51" s="26"/>
      <c r="F51" s="20"/>
      <c r="G51" s="26">
        <f t="shared" si="4"/>
        <v>0</v>
      </c>
    </row>
    <row r="52" spans="1:7" x14ac:dyDescent="0.25">
      <c r="D52" s="1"/>
      <c r="E52" s="26"/>
      <c r="F52" s="20"/>
      <c r="G52" s="26"/>
    </row>
    <row r="53" spans="1:7" ht="22.5" x14ac:dyDescent="0.25">
      <c r="A53" s="4" t="s">
        <v>73</v>
      </c>
      <c r="B53" s="5" t="s">
        <v>74</v>
      </c>
      <c r="C53" s="6" t="s">
        <v>47</v>
      </c>
      <c r="D53" s="18">
        <v>212</v>
      </c>
      <c r="E53" s="26"/>
      <c r="F53" s="20"/>
      <c r="G53" s="26">
        <f>ROUND(E53*D53,2)</f>
        <v>0</v>
      </c>
    </row>
    <row r="54" spans="1:7" x14ac:dyDescent="0.25">
      <c r="D54" s="1"/>
      <c r="E54" s="26"/>
      <c r="F54" s="20"/>
      <c r="G54" s="26"/>
    </row>
    <row r="55" spans="1:7" ht="22.5" x14ac:dyDescent="0.25">
      <c r="A55" s="4" t="s">
        <v>75</v>
      </c>
      <c r="B55" s="5" t="s">
        <v>76</v>
      </c>
      <c r="C55" s="6" t="s">
        <v>39</v>
      </c>
      <c r="D55" s="18">
        <v>16</v>
      </c>
      <c r="E55" s="26"/>
      <c r="F55" s="20"/>
      <c r="G55" s="26">
        <f t="shared" ref="G55:G56" si="5">ROUND(E55*D55,2)</f>
        <v>0</v>
      </c>
    </row>
    <row r="56" spans="1:7" x14ac:dyDescent="0.25">
      <c r="A56" s="4" t="s">
        <v>77</v>
      </c>
      <c r="B56" s="5" t="s">
        <v>78</v>
      </c>
      <c r="C56" s="6" t="s">
        <v>79</v>
      </c>
      <c r="D56" s="1">
        <f>D55*343</f>
        <v>5488</v>
      </c>
      <c r="E56" s="26"/>
      <c r="F56" s="20"/>
      <c r="G56" s="26">
        <f t="shared" si="5"/>
        <v>0</v>
      </c>
    </row>
    <row r="57" spans="1:7" x14ac:dyDescent="0.25">
      <c r="D57" s="1"/>
      <c r="E57" s="26"/>
      <c r="F57" s="20"/>
      <c r="G57" s="26"/>
    </row>
    <row r="58" spans="1:7" ht="33.75" x14ac:dyDescent="0.25">
      <c r="A58" s="4" t="s">
        <v>80</v>
      </c>
      <c r="B58" s="5" t="s">
        <v>81</v>
      </c>
      <c r="D58" s="1"/>
      <c r="E58" s="26"/>
      <c r="F58" s="20"/>
      <c r="G58" s="26"/>
    </row>
    <row r="59" spans="1:7" x14ac:dyDescent="0.25">
      <c r="A59" s="4" t="s">
        <v>82</v>
      </c>
      <c r="B59" s="5" t="s">
        <v>83</v>
      </c>
      <c r="C59" s="6" t="s">
        <v>29</v>
      </c>
      <c r="D59" s="1">
        <v>1</v>
      </c>
      <c r="E59" s="26"/>
      <c r="F59" s="20"/>
      <c r="G59" s="26">
        <f>ROUND(E59*D59,2)</f>
        <v>0</v>
      </c>
    </row>
    <row r="60" spans="1:7" x14ac:dyDescent="0.25">
      <c r="D60" s="1"/>
      <c r="E60" s="26"/>
      <c r="F60" s="20"/>
      <c r="G60" s="26"/>
    </row>
    <row r="61" spans="1:7" ht="33.75" x14ac:dyDescent="0.25">
      <c r="A61" s="4" t="s">
        <v>84</v>
      </c>
      <c r="B61" s="5" t="s">
        <v>85</v>
      </c>
      <c r="D61" s="1"/>
      <c r="E61" s="26"/>
      <c r="F61" s="20"/>
      <c r="G61" s="26"/>
    </row>
    <row r="62" spans="1:7" x14ac:dyDescent="0.25">
      <c r="A62" s="4" t="s">
        <v>86</v>
      </c>
      <c r="B62" s="5" t="s">
        <v>83</v>
      </c>
      <c r="C62" s="6" t="s">
        <v>87</v>
      </c>
      <c r="D62" s="1">
        <v>48</v>
      </c>
      <c r="E62" s="26"/>
      <c r="F62" s="20"/>
      <c r="G62" s="26">
        <f>ROUND(E62*D62,2)</f>
        <v>0</v>
      </c>
    </row>
    <row r="63" spans="1:7" x14ac:dyDescent="0.25">
      <c r="D63" s="1"/>
      <c r="E63" s="26"/>
      <c r="F63" s="20"/>
      <c r="G63" s="26"/>
    </row>
    <row r="64" spans="1:7" x14ac:dyDescent="0.25">
      <c r="A64" s="4" t="s">
        <v>88</v>
      </c>
      <c r="B64" s="5" t="s">
        <v>89</v>
      </c>
      <c r="C64" s="6" t="s">
        <v>29</v>
      </c>
      <c r="D64" s="1">
        <v>1</v>
      </c>
      <c r="E64" s="26"/>
      <c r="F64" s="20"/>
      <c r="G64" s="26">
        <f t="shared" ref="G64:G67" si="6">ROUND(E64*D64,2)</f>
        <v>0</v>
      </c>
    </row>
    <row r="65" spans="1:8" ht="22.5" x14ac:dyDescent="0.25">
      <c r="A65" s="4" t="s">
        <v>90</v>
      </c>
      <c r="B65" s="5" t="s">
        <v>91</v>
      </c>
      <c r="C65" s="6" t="s">
        <v>29</v>
      </c>
      <c r="D65" s="1">
        <v>1</v>
      </c>
      <c r="E65" s="26"/>
      <c r="F65" s="20"/>
      <c r="G65" s="26">
        <f t="shared" si="6"/>
        <v>0</v>
      </c>
    </row>
    <row r="66" spans="1:8" x14ac:dyDescent="0.25">
      <c r="A66" s="4" t="s">
        <v>92</v>
      </c>
      <c r="B66" s="5" t="s">
        <v>93</v>
      </c>
      <c r="C66" s="6" t="s">
        <v>29</v>
      </c>
      <c r="D66" s="1">
        <v>1</v>
      </c>
      <c r="E66" s="26"/>
      <c r="F66" s="20"/>
      <c r="G66" s="26">
        <f t="shared" si="6"/>
        <v>0</v>
      </c>
    </row>
    <row r="67" spans="1:8" x14ac:dyDescent="0.25">
      <c r="A67" s="14" t="s">
        <v>94</v>
      </c>
      <c r="B67" s="15" t="s">
        <v>95</v>
      </c>
      <c r="C67" s="16" t="s">
        <v>29</v>
      </c>
      <c r="D67" s="17">
        <v>1</v>
      </c>
      <c r="E67" s="27"/>
      <c r="F67" s="21"/>
      <c r="G67" s="27">
        <f t="shared" si="6"/>
        <v>0</v>
      </c>
    </row>
    <row r="68" spans="1:8" ht="16.5" thickBot="1" x14ac:dyDescent="0.3">
      <c r="A68" s="28" t="s">
        <v>102</v>
      </c>
      <c r="B68" s="29"/>
      <c r="C68" s="30"/>
      <c r="D68" s="31"/>
      <c r="E68" s="32"/>
      <c r="F68" s="33" t="s">
        <v>96</v>
      </c>
      <c r="G68" s="34">
        <f>SUM(G9:G67)</f>
        <v>0</v>
      </c>
      <c r="H68" s="9"/>
    </row>
    <row r="69" spans="1:8" ht="15.75" x14ac:dyDescent="0.25">
      <c r="A69" s="49">
        <f>G70</f>
        <v>0</v>
      </c>
      <c r="B69" s="50"/>
      <c r="C69" s="50"/>
      <c r="D69" s="50"/>
      <c r="E69" s="51"/>
      <c r="F69" s="33" t="s">
        <v>103</v>
      </c>
      <c r="G69" s="35">
        <f>ROUND(G68*0.16,2)</f>
        <v>0</v>
      </c>
      <c r="H69" s="9"/>
    </row>
    <row r="70" spans="1:8" ht="16.5" thickBot="1" x14ac:dyDescent="0.3">
      <c r="A70" s="52"/>
      <c r="B70" s="53"/>
      <c r="C70" s="53"/>
      <c r="D70" s="53"/>
      <c r="E70" s="54"/>
      <c r="F70" s="33" t="s">
        <v>97</v>
      </c>
      <c r="G70" s="36">
        <f>G69+G68</f>
        <v>0</v>
      </c>
      <c r="H70" s="9"/>
    </row>
    <row r="71" spans="1:8" x14ac:dyDescent="0.2">
      <c r="A71" s="52"/>
      <c r="B71" s="53"/>
      <c r="C71" s="53"/>
      <c r="D71" s="53"/>
      <c r="E71" s="54"/>
      <c r="F71" s="37"/>
      <c r="G71" s="38"/>
    </row>
    <row r="72" spans="1:8" ht="15.75" thickBot="1" x14ac:dyDescent="0.25">
      <c r="A72" s="55"/>
      <c r="B72" s="56"/>
      <c r="C72" s="56"/>
      <c r="D72" s="56"/>
      <c r="E72" s="57"/>
      <c r="F72" s="37"/>
      <c r="G72" s="38"/>
    </row>
    <row r="73" spans="1:8" ht="15.75" x14ac:dyDescent="0.2">
      <c r="A73" s="39"/>
      <c r="B73" s="40"/>
      <c r="C73" s="41"/>
      <c r="D73" s="41"/>
      <c r="E73" s="42"/>
      <c r="F73" s="37"/>
      <c r="G73" s="38"/>
    </row>
    <row r="74" spans="1:8" x14ac:dyDescent="0.25">
      <c r="A74"/>
      <c r="B74" s="29"/>
      <c r="C74" s="30"/>
      <c r="D74" s="31"/>
      <c r="E74" s="32"/>
      <c r="F74"/>
      <c r="G74" s="32"/>
    </row>
    <row r="75" spans="1:8" x14ac:dyDescent="0.25">
      <c r="A75"/>
      <c r="B75" s="29"/>
      <c r="C75" s="30"/>
      <c r="D75" s="31"/>
      <c r="E75" s="58"/>
      <c r="F75" s="58"/>
      <c r="G75" s="32"/>
    </row>
    <row r="76" spans="1:8" x14ac:dyDescent="0.25">
      <c r="A76"/>
      <c r="B76" s="43"/>
      <c r="C76" s="30"/>
      <c r="D76" s="31"/>
      <c r="E76" s="59"/>
      <c r="F76" s="58"/>
      <c r="G76" s="32"/>
    </row>
    <row r="77" spans="1:8" x14ac:dyDescent="0.25">
      <c r="A77"/>
      <c r="B77" s="44" t="s">
        <v>104</v>
      </c>
      <c r="C77" s="45" t="s">
        <v>105</v>
      </c>
      <c r="D77" s="45"/>
      <c r="E77" s="45"/>
      <c r="F77" s="45"/>
      <c r="G77" s="45"/>
    </row>
    <row r="78" spans="1:8" x14ac:dyDescent="0.25">
      <c r="F78" s="1"/>
    </row>
    <row r="79" spans="1:8" x14ac:dyDescent="0.25">
      <c r="F79" s="1"/>
    </row>
    <row r="80" spans="1:8" x14ac:dyDescent="0.25">
      <c r="F80" s="1"/>
    </row>
    <row r="81" spans="6:6" x14ac:dyDescent="0.25">
      <c r="F81" s="1"/>
    </row>
    <row r="82" spans="6:6" x14ac:dyDescent="0.25">
      <c r="F82" s="1"/>
    </row>
    <row r="83" spans="6:6" x14ac:dyDescent="0.25">
      <c r="F83" s="1"/>
    </row>
  </sheetData>
  <mergeCells count="6">
    <mergeCell ref="C77:G77"/>
    <mergeCell ref="A2:D3"/>
    <mergeCell ref="A5:G5"/>
    <mergeCell ref="A69:E72"/>
    <mergeCell ref="E75:F75"/>
    <mergeCell ref="E76:F76"/>
  </mergeCells>
  <pageMargins left="0.70866141732283472" right="0.70866141732283472" top="0.74803149606299213" bottom="0.74803149606299213" header="0.31496062992125984" footer="0.31496062992125984"/>
  <pageSetup scale="67" fitToHeight="0" orientation="portrait" horizontalDpi="0" verticalDpi="0" r:id="rId1"/>
  <headerFooter>
    <oddFooter>&amp;LLPE Estatal No.
CEA-LPE-003/2020&amp;RPágina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cc</vt:lpstr>
      <vt:lpstr>cc!Títulos_a_imprimir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García Castillo</dc:creator>
  <cp:lastModifiedBy>Ricardo García González</cp:lastModifiedBy>
  <cp:lastPrinted>2020-10-06T18:33:40Z</cp:lastPrinted>
  <dcterms:created xsi:type="dcterms:W3CDTF">2020-10-06T16:23:39Z</dcterms:created>
  <dcterms:modified xsi:type="dcterms:W3CDTF">2020-10-06T18:35:20Z</dcterms:modified>
</cp:coreProperties>
</file>